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tridsklev Fotball\STYRET\Økonomi\2018\"/>
    </mc:Choice>
  </mc:AlternateContent>
  <bookViews>
    <workbookView xWindow="0" yWindow="0" windowWidth="20490" windowHeight="7515" xr2:uid="{1A0C93E3-08F2-4922-B988-4E47D2346C2A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K37" i="1"/>
  <c r="I16" i="1"/>
  <c r="I20" i="1"/>
  <c r="J20" i="1" s="1"/>
  <c r="I26" i="1"/>
  <c r="I29" i="1" s="1"/>
  <c r="K29" i="1" s="1"/>
  <c r="I28" i="1"/>
  <c r="I51" i="1"/>
  <c r="I50" i="1"/>
  <c r="I49" i="1"/>
  <c r="I47" i="1"/>
  <c r="I46" i="1"/>
  <c r="I45" i="1"/>
  <c r="K35" i="1"/>
  <c r="J16" i="1"/>
  <c r="I12" i="1"/>
  <c r="I6" i="1"/>
  <c r="I11" i="1"/>
  <c r="I5" i="1"/>
  <c r="I13" i="1" l="1"/>
  <c r="J13" i="1" s="1"/>
  <c r="J21" i="1" s="1"/>
  <c r="K21" i="1" s="1"/>
  <c r="I7" i="1"/>
  <c r="K7" i="1" s="1"/>
</calcChain>
</file>

<file path=xl/sharedStrings.xml><?xml version="1.0" encoding="utf-8"?>
<sst xmlns="http://schemas.openxmlformats.org/spreadsheetml/2006/main" count="59" uniqueCount="48">
  <si>
    <t>Mengde</t>
  </si>
  <si>
    <t>stk</t>
  </si>
  <si>
    <t>antall</t>
  </si>
  <si>
    <t>total</t>
  </si>
  <si>
    <t>A)</t>
  </si>
  <si>
    <t xml:space="preserve">Montering av siler i sluk </t>
  </si>
  <si>
    <t>B)</t>
  </si>
  <si>
    <t>Tiltak for å hindre spredning av gummi utenfor banen</t>
  </si>
  <si>
    <t>Gitterrister ved inngangene dim. 1x2 m</t>
  </si>
  <si>
    <t>kost kr</t>
  </si>
  <si>
    <t>Innkjøp av siler/oppsamlere</t>
  </si>
  <si>
    <t>Div-annet materiell</t>
  </si>
  <si>
    <t>RS</t>
  </si>
  <si>
    <t>Totalkost</t>
  </si>
  <si>
    <t>LM</t>
  </si>
  <si>
    <t>Kantbjelke ned mot beleggningsstein</t>
  </si>
  <si>
    <t>Duk på gjerde</t>
  </si>
  <si>
    <t>Tiltak trinn 2</t>
  </si>
  <si>
    <t>Avretting og asfaltering</t>
  </si>
  <si>
    <t>m2</t>
  </si>
  <si>
    <t>Stridsklev KG - Tiltak for å hindre spredning av gummi til naturen</t>
  </si>
  <si>
    <t>Duk på gjerde - dersom en ikke selger reklameplass</t>
  </si>
  <si>
    <t>Trinn1</t>
  </si>
  <si>
    <t>Tiltak Trinn 3</t>
  </si>
  <si>
    <t>D)</t>
  </si>
  <si>
    <t>KG og naturgresset</t>
  </si>
  <si>
    <t xml:space="preserve">Etablere slik inkl. sandfang, </t>
  </si>
  <si>
    <t>inkl. oppsamler i sluk/ene</t>
  </si>
  <si>
    <t>Grusing og asfalteringafltreing</t>
  </si>
  <si>
    <t>Alle summene er inkl. merverdiavgift</t>
  </si>
  <si>
    <t>C)</t>
  </si>
  <si>
    <t>Forusatt utført på dugnad</t>
  </si>
  <si>
    <t>Tiltak for gummi som allerede ligger i grusen nord for KG</t>
  </si>
  <si>
    <t>Utført ved å leie hjelp - anslag</t>
  </si>
  <si>
    <t xml:space="preserve">OPPRINNELIG TANKE VAR AT POST B4) og C1) DA KUNNE FINASIERES AV SKIGRUPPA VED Å SØKE MIDLER TIL SKITILTAK </t>
  </si>
  <si>
    <t xml:space="preserve">I TILLEGG KAN VEGEN MOT SKOLEN, BAKKEN I SYD OG NORD, PÅ OVERSIDEN AV BRAKKENE UTBEDRES OG BREDDES TIL 4,0M, AVRETTES/GRUSES OG ASFALTERES - ANTATT KOST KR.  450.000,- </t>
  </si>
  <si>
    <t>Tiltak for å legge til rette for lagring av snø vinterstid</t>
  </si>
  <si>
    <t xml:space="preserve"> Asfaltere rundt banen på grusvei/plass - veien avrettes og gruses på nytt + asafalteres</t>
  </si>
  <si>
    <t xml:space="preserve">Etablere en asfaltert kjørevei, dim. For kjøretøy gate mellom </t>
  </si>
  <si>
    <t>Sommervedlikehold 2018</t>
  </si>
  <si>
    <t xml:space="preserve">Gummi -  antatt behov </t>
  </si>
  <si>
    <t>tonn</t>
  </si>
  <si>
    <t>Ny gummi i banen</t>
  </si>
  <si>
    <t>Utlegging av gummi</t>
  </si>
  <si>
    <t xml:space="preserve">maskin+ fører en dag - 8 timer </t>
  </si>
  <si>
    <t>Dyprens</t>
  </si>
  <si>
    <t>Rensing av gummi</t>
  </si>
  <si>
    <t>Leie av dyprens Skien Banemesterlaug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</si>
</sst>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0" fillId="0" borderId="1" xfId="0" applyNumberForma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681B-81FD-423F-B1F1-6CEBD84C71AA}">
  <dimension ref="A1:L53"/>
  <sheetViews>
    <sheetView tabSelected="1" topLeftCell="A8" zoomScaleNormal="100" workbookViewId="0">
      <selection activeCell="A23" sqref="A23:B23"/>
    </sheetView>
  </sheetViews>
  <sheetFormatPr baseColWidth="10" defaultRowHeight="15.75" x14ac:dyDescent="0.25"/>
  <cols>
    <col min="1" max="1" width="3.375" customWidth="1"/>
    <col min="2" max="2" width="3.5" customWidth="1"/>
  </cols>
  <sheetData>
    <row r="1" spans="1:11" x14ac:dyDescent="0.25">
      <c r="B1" t="s">
        <v>20</v>
      </c>
      <c r="H1" s="1"/>
      <c r="I1" s="1"/>
      <c r="K1" s="1"/>
    </row>
    <row r="2" spans="1:11" x14ac:dyDescent="0.25">
      <c r="B2" t="s">
        <v>29</v>
      </c>
      <c r="H2" s="1"/>
      <c r="I2" s="1"/>
      <c r="K2" s="1"/>
    </row>
    <row r="3" spans="1:11" x14ac:dyDescent="0.25">
      <c r="H3" s="1"/>
      <c r="I3" s="1"/>
      <c r="K3" s="2" t="s">
        <v>13</v>
      </c>
    </row>
    <row r="4" spans="1:11" x14ac:dyDescent="0.25">
      <c r="A4" t="s">
        <v>4</v>
      </c>
      <c r="B4" t="s">
        <v>5</v>
      </c>
      <c r="F4" t="s">
        <v>0</v>
      </c>
      <c r="G4" t="s">
        <v>2</v>
      </c>
      <c r="H4" s="1" t="s">
        <v>9</v>
      </c>
      <c r="I4" s="1" t="s">
        <v>3</v>
      </c>
      <c r="K4" s="1"/>
    </row>
    <row r="5" spans="1:11" x14ac:dyDescent="0.25">
      <c r="B5">
        <v>1</v>
      </c>
      <c r="C5" t="s">
        <v>10</v>
      </c>
      <c r="F5" t="s">
        <v>1</v>
      </c>
      <c r="G5">
        <v>6</v>
      </c>
      <c r="H5" s="1">
        <v>3500</v>
      </c>
      <c r="I5" s="1">
        <f>H5*G5</f>
        <v>21000</v>
      </c>
      <c r="K5" s="1"/>
    </row>
    <row r="6" spans="1:11" x14ac:dyDescent="0.25">
      <c r="B6">
        <v>2</v>
      </c>
      <c r="C6" t="s">
        <v>11</v>
      </c>
      <c r="F6" t="s">
        <v>12</v>
      </c>
      <c r="G6">
        <v>1</v>
      </c>
      <c r="H6" s="1">
        <v>1000</v>
      </c>
      <c r="I6" s="1">
        <f>H6*G6</f>
        <v>1000</v>
      </c>
      <c r="K6" s="1"/>
    </row>
    <row r="7" spans="1:11" x14ac:dyDescent="0.25">
      <c r="H7" s="1"/>
      <c r="I7" s="1">
        <f>SUM(I5:I6)</f>
        <v>22000</v>
      </c>
      <c r="K7" s="3">
        <f>I7</f>
        <v>22000</v>
      </c>
    </row>
    <row r="8" spans="1:11" x14ac:dyDescent="0.25">
      <c r="H8" s="1"/>
      <c r="I8" s="1"/>
      <c r="K8" s="1"/>
    </row>
    <row r="9" spans="1:11" x14ac:dyDescent="0.25">
      <c r="A9" t="s">
        <v>6</v>
      </c>
      <c r="B9" t="s">
        <v>7</v>
      </c>
      <c r="H9" s="1"/>
      <c r="I9" s="1"/>
      <c r="K9" s="1"/>
    </row>
    <row r="10" spans="1:11" x14ac:dyDescent="0.25">
      <c r="B10" t="s">
        <v>22</v>
      </c>
      <c r="H10" s="1"/>
      <c r="I10" s="1"/>
      <c r="K10" s="1"/>
    </row>
    <row r="11" spans="1:11" x14ac:dyDescent="0.25">
      <c r="B11">
        <v>1</v>
      </c>
      <c r="C11" t="s">
        <v>8</v>
      </c>
      <c r="F11" t="s">
        <v>1</v>
      </c>
      <c r="G11">
        <v>2</v>
      </c>
      <c r="H11" s="1">
        <v>3000</v>
      </c>
      <c r="I11" s="1">
        <f>H11*G11</f>
        <v>6000</v>
      </c>
      <c r="K11" s="1"/>
    </row>
    <row r="12" spans="1:11" x14ac:dyDescent="0.25">
      <c r="B12">
        <v>2</v>
      </c>
      <c r="C12" t="s">
        <v>15</v>
      </c>
      <c r="F12" t="s">
        <v>14</v>
      </c>
      <c r="G12">
        <v>300</v>
      </c>
      <c r="H12" s="1">
        <v>31</v>
      </c>
      <c r="I12" s="1">
        <f>H12*G12</f>
        <v>9300</v>
      </c>
      <c r="K12" s="1"/>
    </row>
    <row r="13" spans="1:11" x14ac:dyDescent="0.25">
      <c r="H13" s="1"/>
      <c r="I13" s="1">
        <f>SUM(I11:I12)</f>
        <v>15300</v>
      </c>
      <c r="J13" s="1">
        <f>I13</f>
        <v>15300</v>
      </c>
      <c r="K13" s="1"/>
    </row>
    <row r="14" spans="1:11" x14ac:dyDescent="0.25">
      <c r="H14" s="1"/>
      <c r="I14" s="1"/>
      <c r="J14" s="1"/>
      <c r="K14" s="1"/>
    </row>
    <row r="15" spans="1:11" x14ac:dyDescent="0.25">
      <c r="B15" t="s">
        <v>17</v>
      </c>
      <c r="D15" t="s">
        <v>21</v>
      </c>
      <c r="H15" s="1"/>
      <c r="I15" s="1"/>
      <c r="J15" s="1"/>
      <c r="K15" s="1"/>
    </row>
    <row r="16" spans="1:11" x14ac:dyDescent="0.25">
      <c r="B16">
        <v>3</v>
      </c>
      <c r="C16" t="s">
        <v>16</v>
      </c>
      <c r="F16" t="s">
        <v>14</v>
      </c>
      <c r="G16">
        <v>270</v>
      </c>
      <c r="H16" s="1">
        <v>50</v>
      </c>
      <c r="I16" s="1">
        <f>H16*G16</f>
        <v>13500</v>
      </c>
      <c r="J16" s="1">
        <f>I16</f>
        <v>13500</v>
      </c>
      <c r="K16" s="1"/>
    </row>
    <row r="17" spans="1:11" x14ac:dyDescent="0.25">
      <c r="H17" s="1"/>
      <c r="I17" s="1"/>
      <c r="J17" s="1"/>
      <c r="K17" s="1"/>
    </row>
    <row r="18" spans="1:11" x14ac:dyDescent="0.25">
      <c r="H18" s="1"/>
      <c r="I18" s="1"/>
      <c r="J18" s="1"/>
      <c r="K18" s="1"/>
    </row>
    <row r="19" spans="1:11" x14ac:dyDescent="0.25">
      <c r="B19" t="s">
        <v>23</v>
      </c>
      <c r="D19" t="s">
        <v>37</v>
      </c>
      <c r="H19" s="1"/>
      <c r="I19" s="1"/>
      <c r="J19" s="1"/>
      <c r="K19" s="1"/>
    </row>
    <row r="20" spans="1:11" x14ac:dyDescent="0.25">
      <c r="B20">
        <v>4</v>
      </c>
      <c r="C20" t="s">
        <v>18</v>
      </c>
      <c r="F20" t="s">
        <v>19</v>
      </c>
      <c r="G20">
        <v>350</v>
      </c>
      <c r="H20" s="1">
        <v>650</v>
      </c>
      <c r="I20" s="1">
        <f>H20*G20</f>
        <v>227500</v>
      </c>
      <c r="J20" s="4">
        <f>I20</f>
        <v>227500</v>
      </c>
      <c r="K20" s="1"/>
    </row>
    <row r="21" spans="1:11" x14ac:dyDescent="0.25">
      <c r="H21" s="1"/>
      <c r="I21" s="1"/>
      <c r="J21" s="1">
        <f>J13+J16+J20</f>
        <v>256300</v>
      </c>
      <c r="K21" s="3">
        <f>J21</f>
        <v>256300</v>
      </c>
    </row>
    <row r="22" spans="1:11" x14ac:dyDescent="0.25">
      <c r="H22" s="1"/>
      <c r="I22" s="1"/>
      <c r="J22" s="1"/>
      <c r="K22" s="1"/>
    </row>
    <row r="23" spans="1:11" x14ac:dyDescent="0.25">
      <c r="A23" t="s">
        <v>30</v>
      </c>
      <c r="B23" t="s">
        <v>36</v>
      </c>
      <c r="H23" s="1"/>
      <c r="I23" s="1"/>
      <c r="J23" s="1"/>
      <c r="K23" s="1"/>
    </row>
    <row r="24" spans="1:11" x14ac:dyDescent="0.25">
      <c r="B24">
        <v>1</v>
      </c>
      <c r="C24" t="s">
        <v>38</v>
      </c>
      <c r="H24" s="1"/>
      <c r="I24" s="1"/>
      <c r="J24" s="1"/>
      <c r="K24" s="1"/>
    </row>
    <row r="25" spans="1:11" x14ac:dyDescent="0.25">
      <c r="C25" t="s">
        <v>25</v>
      </c>
      <c r="H25" s="1"/>
      <c r="I25" s="1"/>
      <c r="J25" s="1"/>
      <c r="K25" s="1"/>
    </row>
    <row r="26" spans="1:11" x14ac:dyDescent="0.25">
      <c r="C26" t="s">
        <v>26</v>
      </c>
      <c r="F26" t="s">
        <v>14</v>
      </c>
      <c r="G26">
        <v>50</v>
      </c>
      <c r="H26" s="1">
        <v>1700</v>
      </c>
      <c r="I26" s="1">
        <f>H26*G26</f>
        <v>85000</v>
      </c>
      <c r="J26" s="1"/>
      <c r="K26" s="1"/>
    </row>
    <row r="27" spans="1:11" x14ac:dyDescent="0.25">
      <c r="C27" t="s">
        <v>27</v>
      </c>
      <c r="H27" s="1"/>
      <c r="I27" s="1"/>
      <c r="J27" s="1"/>
      <c r="K27" s="1"/>
    </row>
    <row r="28" spans="1:11" x14ac:dyDescent="0.25">
      <c r="C28" t="s">
        <v>28</v>
      </c>
      <c r="F28" t="s">
        <v>19</v>
      </c>
      <c r="G28">
        <v>300</v>
      </c>
      <c r="H28" s="1">
        <v>650</v>
      </c>
      <c r="I28" s="1">
        <f>H28*G28</f>
        <v>195000</v>
      </c>
      <c r="J28" s="1"/>
      <c r="K28" s="1"/>
    </row>
    <row r="29" spans="1:11" x14ac:dyDescent="0.25">
      <c r="H29" s="1"/>
      <c r="I29" s="1">
        <f>I26+I28</f>
        <v>280000</v>
      </c>
      <c r="J29" s="1"/>
      <c r="K29" s="3">
        <f>I29</f>
        <v>280000</v>
      </c>
    </row>
    <row r="30" spans="1:11" x14ac:dyDescent="0.25">
      <c r="H30" s="1"/>
      <c r="I30" s="1"/>
      <c r="J30" s="1"/>
      <c r="K30" s="1"/>
    </row>
    <row r="31" spans="1:11" x14ac:dyDescent="0.25">
      <c r="A31" t="s">
        <v>24</v>
      </c>
      <c r="B31" t="s">
        <v>32</v>
      </c>
      <c r="H31" s="1"/>
      <c r="I31" s="1"/>
      <c r="J31" s="1"/>
      <c r="K31" s="1"/>
    </row>
    <row r="32" spans="1:11" x14ac:dyDescent="0.25">
      <c r="B32" t="s">
        <v>31</v>
      </c>
      <c r="F32" t="s">
        <v>19</v>
      </c>
      <c r="G32">
        <v>400</v>
      </c>
      <c r="H32" s="1">
        <v>0</v>
      </c>
      <c r="I32" s="1">
        <v>0</v>
      </c>
      <c r="J32" s="1"/>
      <c r="K32" s="1"/>
    </row>
    <row r="33" spans="1:12" x14ac:dyDescent="0.25">
      <c r="H33" s="1"/>
      <c r="I33" s="1"/>
      <c r="J33" s="1"/>
      <c r="K33" s="1"/>
    </row>
    <row r="34" spans="1:12" x14ac:dyDescent="0.25">
      <c r="H34" s="1"/>
      <c r="I34" s="1"/>
      <c r="J34" s="1"/>
      <c r="K34" s="1"/>
    </row>
    <row r="35" spans="1:12" x14ac:dyDescent="0.25">
      <c r="B35" t="s">
        <v>33</v>
      </c>
      <c r="F35" t="s">
        <v>12</v>
      </c>
      <c r="G35">
        <v>1</v>
      </c>
      <c r="H35" s="1">
        <v>25000</v>
      </c>
      <c r="I35" s="1">
        <v>25000</v>
      </c>
      <c r="J35" s="1"/>
      <c r="K35" s="3">
        <f>I35</f>
        <v>25000</v>
      </c>
    </row>
    <row r="36" spans="1:12" x14ac:dyDescent="0.25">
      <c r="J36" s="1"/>
    </row>
    <row r="37" spans="1:12" x14ac:dyDescent="0.25">
      <c r="J37" s="1"/>
      <c r="K37" s="5">
        <f>SUM(K4:K35)</f>
        <v>583300</v>
      </c>
    </row>
    <row r="38" spans="1:12" x14ac:dyDescent="0.25">
      <c r="J38" s="1"/>
    </row>
    <row r="39" spans="1:12" x14ac:dyDescent="0.25">
      <c r="A39" t="s">
        <v>35</v>
      </c>
    </row>
    <row r="40" spans="1:12" x14ac:dyDescent="0.25">
      <c r="A40" t="s">
        <v>34</v>
      </c>
    </row>
    <row r="43" spans="1:12" x14ac:dyDescent="0.25">
      <c r="A43" t="s">
        <v>39</v>
      </c>
    </row>
    <row r="44" spans="1:12" x14ac:dyDescent="0.25">
      <c r="A44" t="s">
        <v>4</v>
      </c>
      <c r="B44" t="s">
        <v>42</v>
      </c>
    </row>
    <row r="45" spans="1:12" x14ac:dyDescent="0.25">
      <c r="B45">
        <v>1</v>
      </c>
      <c r="C45" t="s">
        <v>40</v>
      </c>
      <c r="F45" t="s">
        <v>41</v>
      </c>
      <c r="G45">
        <v>15</v>
      </c>
      <c r="H45" s="1">
        <v>3700</v>
      </c>
      <c r="I45" s="1">
        <f>H45*G45</f>
        <v>55500</v>
      </c>
    </row>
    <row r="46" spans="1:12" x14ac:dyDescent="0.25">
      <c r="B46">
        <v>2</v>
      </c>
      <c r="C46" t="s">
        <v>43</v>
      </c>
      <c r="F46" t="s">
        <v>12</v>
      </c>
      <c r="G46">
        <v>1</v>
      </c>
      <c r="H46" s="1">
        <v>8000</v>
      </c>
      <c r="I46" s="4">
        <f>H46</f>
        <v>8000</v>
      </c>
      <c r="L46" t="s">
        <v>44</v>
      </c>
    </row>
    <row r="47" spans="1:12" x14ac:dyDescent="0.25">
      <c r="H47" s="1"/>
      <c r="I47" s="2">
        <f>SUM(I45:I46)</f>
        <v>63500</v>
      </c>
    </row>
    <row r="48" spans="1:12" x14ac:dyDescent="0.25">
      <c r="A48" t="s">
        <v>6</v>
      </c>
      <c r="B48" t="s">
        <v>45</v>
      </c>
      <c r="H48" s="1"/>
      <c r="I48" s="1"/>
    </row>
    <row r="49" spans="2:9" x14ac:dyDescent="0.25">
      <c r="B49" t="s">
        <v>46</v>
      </c>
      <c r="F49" t="s">
        <v>12</v>
      </c>
      <c r="G49">
        <v>1</v>
      </c>
      <c r="H49" s="1">
        <v>8000</v>
      </c>
      <c r="I49" s="1">
        <f>H49</f>
        <v>8000</v>
      </c>
    </row>
    <row r="50" spans="2:9" x14ac:dyDescent="0.25">
      <c r="B50" t="s">
        <v>47</v>
      </c>
      <c r="F50" t="s">
        <v>12</v>
      </c>
      <c r="H50" s="1">
        <v>1500</v>
      </c>
      <c r="I50" s="4">
        <f>H50</f>
        <v>1500</v>
      </c>
    </row>
    <row r="51" spans="2:9" x14ac:dyDescent="0.25">
      <c r="H51" s="1"/>
      <c r="I51" s="2">
        <f>SUM(I49:I50)</f>
        <v>9500</v>
      </c>
    </row>
    <row r="53" spans="2:9" x14ac:dyDescent="0.25">
      <c r="I53" s="5">
        <f>I47+I51</f>
        <v>73000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Kikki</dc:creator>
  <cp:lastModifiedBy>Kikki</cp:lastModifiedBy>
  <dcterms:created xsi:type="dcterms:W3CDTF">2018-03-11T08:01:19Z</dcterms:created>
  <dcterms:modified xsi:type="dcterms:W3CDTF">2018-03-12T09:09:54Z</dcterms:modified>
</cp:coreProperties>
</file>